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印領清冊" sheetId="1" r:id="rId1"/>
  </sheets>
  <definedNames>
    <definedName name="_xlnm.Print_Area" localSheetId="0">'印領清冊'!$A$1:$Q$21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C5" authorId="0">
      <text>
        <r>
          <rPr>
            <sz val="9"/>
            <rFont val="新細明體"/>
            <family val="1"/>
          </rPr>
          <t>填註(活動,研習,會議名稱)</t>
        </r>
      </text>
    </comment>
    <comment ref="D2" authorId="0">
      <text>
        <r>
          <rPr>
            <sz val="9"/>
            <rFont val="新細明體"/>
            <family val="1"/>
          </rPr>
          <t xml:space="preserve">填註
1.經費代碼
2.經費名稱
</t>
        </r>
      </text>
    </comment>
    <comment ref="A4" authorId="0">
      <text>
        <r>
          <rPr>
            <sz val="9"/>
            <rFont val="新細明體"/>
            <family val="1"/>
          </rPr>
          <t xml:space="preserve">填註(印領清冊名稱)例如:
1.講師
2.工讀費
</t>
        </r>
      </text>
    </comment>
    <comment ref="O7" authorId="0">
      <text>
        <r>
          <rPr>
            <sz val="9"/>
            <rFont val="新細明體"/>
            <family val="1"/>
          </rPr>
          <t>自動計算
當C金額大於$24,000元，才會顯示。</t>
        </r>
      </text>
    </comment>
    <comment ref="L6" authorId="0">
      <text>
        <r>
          <rPr>
            <sz val="9"/>
            <rFont val="新細明體"/>
            <family val="1"/>
          </rPr>
          <t xml:space="preserve">自動計算
</t>
        </r>
      </text>
    </comment>
    <comment ref="K6" authorId="0">
      <text>
        <r>
          <rPr>
            <sz val="9"/>
            <rFont val="新細明體"/>
            <family val="1"/>
          </rPr>
          <t xml:space="preserve">自動計算
</t>
        </r>
      </text>
    </comment>
    <comment ref="P6" authorId="0">
      <text>
        <r>
          <rPr>
            <sz val="9"/>
            <rFont val="新細明體"/>
            <family val="1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<sst xmlns="http://schemas.openxmlformats.org/spreadsheetml/2006/main" count="45" uniqueCount="39">
  <si>
    <t>用途摘要</t>
  </si>
  <si>
    <t>總計</t>
  </si>
  <si>
    <t>會計科目</t>
  </si>
  <si>
    <t>姓名</t>
  </si>
  <si>
    <t>代扣自付費用</t>
  </si>
  <si>
    <t>實領金額C-D-E-F</t>
  </si>
  <si>
    <t>小計</t>
  </si>
  <si>
    <t>元整</t>
  </si>
  <si>
    <t>製表人</t>
  </si>
  <si>
    <t>單位主管</t>
  </si>
  <si>
    <t>出納組</t>
  </si>
  <si>
    <t>人事室</t>
  </si>
  <si>
    <t>校長</t>
  </si>
  <si>
    <t>請購單金額</t>
  </si>
  <si>
    <t>無銀行帳號請簽章/備註</t>
  </si>
  <si>
    <t>勞保費
D</t>
  </si>
  <si>
    <t>健保費
E</t>
  </si>
  <si>
    <t>單價
B</t>
  </si>
  <si>
    <t>數量
A</t>
  </si>
  <si>
    <t>鐘點費
出席費
小計
C=A*B</t>
  </si>
  <si>
    <t>新台幣</t>
  </si>
  <si>
    <t>經費計畫代碼或名稱</t>
  </si>
  <si>
    <t>傳票
編號</t>
  </si>
  <si>
    <t>主計室</t>
  </si>
  <si>
    <t>節</t>
  </si>
  <si>
    <t>節</t>
  </si>
  <si>
    <t xml:space="preserve">單位(節.小時.次)
</t>
  </si>
  <si>
    <t>機關負擔補充保費C*2.11%</t>
  </si>
  <si>
    <t xml:space="preserve"> 國立潮州高級中學</t>
  </si>
  <si>
    <t>職稱</t>
  </si>
  <si>
    <t>支出項目內容(活動日期及起訖時間)</t>
  </si>
  <si>
    <t>支出項目內容</t>
  </si>
  <si>
    <t>個人補充保費
F=C*2.11%</t>
  </si>
  <si>
    <t>戶籍地址
(含鄰里)    (校內同仁免填)</t>
  </si>
  <si>
    <t>身分證字號    (校內同仁    免填)</t>
  </si>
  <si>
    <t>金融機構名稱及帳號      (校內同仁   免填)</t>
  </si>
  <si>
    <t>111A20901 高優A109-1
業務費</t>
  </si>
  <si>
    <r>
      <rPr>
        <b/>
        <sz val="11"/>
        <rFont val="標楷體"/>
        <family val="4"/>
      </rPr>
      <t>所屬年度:</t>
    </r>
    <r>
      <rPr>
        <b/>
        <sz val="10"/>
        <rFont val="標楷體"/>
        <family val="4"/>
      </rPr>
      <t xml:space="preserve">                                                     </t>
    </r>
    <r>
      <rPr>
        <b/>
        <sz val="20"/>
        <rFont val="標楷體"/>
        <family val="4"/>
      </rPr>
      <t>講師鐘點</t>
    </r>
    <r>
      <rPr>
        <b/>
        <sz val="20"/>
        <rFont val="新細明體"/>
        <family val="1"/>
      </rPr>
      <t>、</t>
    </r>
    <r>
      <rPr>
        <b/>
        <sz val="20"/>
        <rFont val="標楷體"/>
        <family val="4"/>
      </rPr>
      <t>出席費等印領清冊</t>
    </r>
  </si>
  <si>
    <r>
      <t>※兼職所得(外聘講師)單次給付達</t>
    </r>
    <r>
      <rPr>
        <sz val="12"/>
        <color indexed="10"/>
        <rFont val="標楷體"/>
        <family val="4"/>
      </rPr>
      <t>26400</t>
    </r>
    <r>
      <rPr>
        <sz val="12"/>
        <rFont val="標楷體"/>
        <family val="4"/>
      </rPr>
      <t>元者請代扣</t>
    </r>
    <r>
      <rPr>
        <sz val="12"/>
        <color indexed="10"/>
        <rFont val="標楷體"/>
        <family val="4"/>
      </rPr>
      <t>2.11%</t>
    </r>
    <r>
      <rPr>
        <sz val="12"/>
        <rFont val="標楷體"/>
        <family val="4"/>
      </rPr>
      <t>個人補充保費。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</si>
</sst>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#,##0_ "/>
    <numFmt numFmtId="178" formatCode=";;;"/>
    <numFmt numFmtId="179" formatCode="m&quot;月&quot;d&quot;日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20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6"/>
      <name val="標楷體"/>
      <family val="4"/>
    </font>
    <font>
      <b/>
      <sz val="20"/>
      <name val="新細明體"/>
      <family val="1"/>
    </font>
    <font>
      <u val="single"/>
      <sz val="12"/>
      <color indexed="12"/>
      <name val="新細明體"/>
      <family val="1"/>
    </font>
    <font>
      <b/>
      <sz val="11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2"/>
      <color indexed="10"/>
      <name val="標楷體"/>
      <family val="4"/>
    </font>
    <font>
      <sz val="14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sz val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 applyProtection="1" quotePrefix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177" fontId="10" fillId="0" borderId="10" xfId="0" applyNumberFormat="1" applyFont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vertical="center" shrinkToFit="1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vertical="center"/>
      <protection/>
    </xf>
    <xf numFmtId="176" fontId="10" fillId="0" borderId="10" xfId="0" applyNumberFormat="1" applyFont="1" applyBorder="1" applyAlignment="1" applyProtection="1" quotePrefix="1">
      <alignment horizontal="right" vertical="center"/>
      <protection/>
    </xf>
    <xf numFmtId="176" fontId="10" fillId="0" borderId="10" xfId="0" applyNumberFormat="1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77" fontId="12" fillId="0" borderId="10" xfId="0" applyNumberFormat="1" applyFont="1" applyBorder="1" applyAlignment="1" applyProtection="1">
      <alignment horizontal="center" vertical="center" shrinkToFit="1"/>
      <protection locked="0"/>
    </xf>
    <xf numFmtId="177" fontId="12" fillId="0" borderId="10" xfId="0" applyNumberFormat="1" applyFont="1" applyBorder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 quotePrefix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77" fontId="11" fillId="0" borderId="13" xfId="0" applyNumberFormat="1" applyFont="1" applyBorder="1" applyAlignment="1" applyProtection="1">
      <alignment horizontal="center" vertical="center"/>
      <protection/>
    </xf>
    <xf numFmtId="177" fontId="11" fillId="0" borderId="14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10" fillId="0" borderId="10" xfId="0" applyFont="1" applyBorder="1" applyAlignment="1" applyProtection="1" quotePrefix="1">
      <alignment horizontal="distributed" vertical="center"/>
      <protection/>
    </xf>
    <xf numFmtId="0" fontId="3" fillId="0" borderId="15" xfId="0" applyFont="1" applyBorder="1" applyAlignment="1" applyProtection="1" quotePrefix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0" fillId="0" borderId="16" xfId="0" applyFont="1" applyBorder="1" applyAlignment="1" applyProtection="1" quotePrefix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0" borderId="13" xfId="0" applyFont="1" applyBorder="1" applyAlignment="1" applyProtection="1" quotePrefix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1" xfId="0" applyFont="1" applyBorder="1" applyAlignment="1" applyProtection="1" quotePrefix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distributed" vertical="center"/>
      <protection/>
    </xf>
    <xf numFmtId="0" fontId="12" fillId="0" borderId="21" xfId="0" applyFont="1" applyBorder="1" applyAlignment="1" applyProtection="1">
      <alignment horizontal="distributed" vertical="center"/>
      <protection/>
    </xf>
    <xf numFmtId="0" fontId="12" fillId="0" borderId="21" xfId="0" applyFont="1" applyBorder="1" applyAlignment="1" applyProtection="1">
      <alignment horizontal="left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5" fillId="0" borderId="10" xfId="0" applyFont="1" applyBorder="1" applyAlignment="1" applyProtection="1">
      <alignment horizontal="center" vertical="center"/>
      <protection locked="0"/>
    </xf>
    <xf numFmtId="177" fontId="35" fillId="0" borderId="10" xfId="0" applyNumberFormat="1" applyFont="1" applyBorder="1" applyAlignment="1" applyProtection="1">
      <alignment horizontal="center" vertical="center" shrinkToFit="1"/>
      <protection/>
    </xf>
    <xf numFmtId="177" fontId="6" fillId="0" borderId="10" xfId="0" applyNumberFormat="1" applyFont="1" applyBorder="1" applyAlignment="1" applyProtection="1">
      <alignment horizontal="center" vertical="center" shrinkToFit="1"/>
      <protection/>
    </xf>
    <xf numFmtId="177" fontId="6" fillId="0" borderId="10" xfId="0" applyNumberFormat="1" applyFont="1" applyBorder="1" applyAlignment="1" applyProtection="1">
      <alignment horizontal="center" vertical="center" shrinkToFit="1"/>
      <protection/>
    </xf>
    <xf numFmtId="176" fontId="6" fillId="0" borderId="10" xfId="0" applyNumberFormat="1" applyFont="1" applyBorder="1" applyAlignment="1" applyProtection="1">
      <alignment horizontal="distributed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79" zoomScaleNormal="79" zoomScalePageLayoutView="0" workbookViewId="0" topLeftCell="A1">
      <pane ySplit="7" topLeftCell="A8" activePane="bottomLeft" state="frozen"/>
      <selection pane="topLeft" activeCell="A1" sqref="A1"/>
      <selection pane="bottomLeft" activeCell="J8" sqref="J8"/>
    </sheetView>
  </sheetViews>
  <sheetFormatPr defaultColWidth="8.875" defaultRowHeight="16.5"/>
  <cols>
    <col min="1" max="1" width="10.625" style="1" customWidth="1"/>
    <col min="2" max="2" width="15.25390625" style="1" customWidth="1"/>
    <col min="3" max="3" width="17.125" style="1" customWidth="1"/>
    <col min="4" max="4" width="16.375" style="1" customWidth="1"/>
    <col min="5" max="5" width="19.25390625" style="1" customWidth="1"/>
    <col min="6" max="6" width="6.125" style="1" customWidth="1"/>
    <col min="7" max="7" width="10.25390625" style="1" customWidth="1"/>
    <col min="8" max="8" width="5.875" style="1" customWidth="1"/>
    <col min="9" max="9" width="6.125" style="1" customWidth="1"/>
    <col min="10" max="10" width="9.125" style="1" bestFit="1" customWidth="1"/>
    <col min="11" max="11" width="10.75390625" style="1" customWidth="1"/>
    <col min="12" max="12" width="9.125" style="1" customWidth="1"/>
    <col min="13" max="13" width="9.375" style="1" customWidth="1"/>
    <col min="14" max="14" width="8.75390625" style="1" customWidth="1"/>
    <col min="15" max="15" width="12.125" style="1" bestFit="1" customWidth="1"/>
    <col min="16" max="16" width="12.50390625" style="1" customWidth="1"/>
    <col min="17" max="17" width="12.875" style="1" customWidth="1"/>
    <col min="18" max="16384" width="8.875" style="1" customWidth="1"/>
  </cols>
  <sheetData>
    <row r="1" spans="1:17" s="4" customFormat="1" ht="24" customHeight="1">
      <c r="A1" s="40" t="s">
        <v>22</v>
      </c>
      <c r="B1" s="30"/>
      <c r="C1" s="30"/>
      <c r="D1" s="36" t="s">
        <v>21</v>
      </c>
      <c r="E1" s="35"/>
      <c r="F1" s="35"/>
      <c r="G1" s="35" t="s">
        <v>2</v>
      </c>
      <c r="H1" s="35"/>
      <c r="I1" s="35"/>
      <c r="J1" s="35"/>
      <c r="K1" s="42" t="s">
        <v>13</v>
      </c>
      <c r="L1" s="43"/>
      <c r="M1" s="42" t="s">
        <v>31</v>
      </c>
      <c r="N1" s="52"/>
      <c r="O1" s="53"/>
      <c r="P1" s="53"/>
      <c r="Q1" s="54"/>
    </row>
    <row r="2" spans="1:17" s="3" customFormat="1" ht="51.75" customHeight="1">
      <c r="A2" s="41"/>
      <c r="B2" s="30"/>
      <c r="C2" s="30"/>
      <c r="D2" s="64" t="s">
        <v>36</v>
      </c>
      <c r="E2" s="65"/>
      <c r="F2" s="65"/>
      <c r="G2" s="30"/>
      <c r="H2" s="30"/>
      <c r="I2" s="30"/>
      <c r="J2" s="30"/>
      <c r="K2" s="33">
        <f>K17</f>
        <v>0</v>
      </c>
      <c r="L2" s="34"/>
      <c r="M2" s="55"/>
      <c r="N2" s="56"/>
      <c r="O2" s="56"/>
      <c r="P2" s="56"/>
      <c r="Q2" s="57"/>
    </row>
    <row r="3" spans="1:17" ht="24.75" customHeight="1">
      <c r="A3" s="37" t="s">
        <v>28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9"/>
      <c r="Q3" s="39"/>
    </row>
    <row r="4" spans="1:17" ht="27" customHeight="1" thickBot="1">
      <c r="A4" s="31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39.75" customHeight="1">
      <c r="A5" s="61" t="s">
        <v>0</v>
      </c>
      <c r="B5" s="62"/>
      <c r="C5" s="63"/>
      <c r="D5" s="63"/>
      <c r="E5" s="63"/>
      <c r="F5" s="63"/>
      <c r="G5" s="63"/>
      <c r="H5" s="63"/>
      <c r="I5" s="63"/>
      <c r="J5" s="58" t="s">
        <v>38</v>
      </c>
      <c r="K5" s="59"/>
      <c r="L5" s="59"/>
      <c r="M5" s="59"/>
      <c r="N5" s="59"/>
      <c r="O5" s="59"/>
      <c r="P5" s="59"/>
      <c r="Q5" s="60"/>
    </row>
    <row r="6" spans="1:17" s="2" customFormat="1" ht="31.5" customHeight="1">
      <c r="A6" s="50" t="s">
        <v>29</v>
      </c>
      <c r="B6" s="22" t="s">
        <v>3</v>
      </c>
      <c r="C6" s="66" t="s">
        <v>30</v>
      </c>
      <c r="D6" s="24" t="s">
        <v>35</v>
      </c>
      <c r="E6" s="24" t="s">
        <v>33</v>
      </c>
      <c r="F6" s="24" t="s">
        <v>34</v>
      </c>
      <c r="G6" s="24"/>
      <c r="H6" s="24" t="s">
        <v>18</v>
      </c>
      <c r="I6" s="48" t="s">
        <v>26</v>
      </c>
      <c r="J6" s="24" t="s">
        <v>17</v>
      </c>
      <c r="K6" s="24" t="s">
        <v>19</v>
      </c>
      <c r="L6" s="25" t="s">
        <v>27</v>
      </c>
      <c r="M6" s="22" t="s">
        <v>4</v>
      </c>
      <c r="N6" s="22"/>
      <c r="O6" s="22"/>
      <c r="P6" s="22" t="s">
        <v>5</v>
      </c>
      <c r="Q6" s="26" t="s">
        <v>14</v>
      </c>
    </row>
    <row r="7" spans="1:17" s="2" customFormat="1" ht="60.75" customHeight="1">
      <c r="A7" s="50"/>
      <c r="B7" s="22"/>
      <c r="C7" s="67"/>
      <c r="D7" s="22"/>
      <c r="E7" s="22"/>
      <c r="F7" s="24"/>
      <c r="G7" s="24"/>
      <c r="H7" s="22"/>
      <c r="I7" s="49"/>
      <c r="J7" s="22"/>
      <c r="K7" s="22"/>
      <c r="L7" s="25"/>
      <c r="M7" s="5" t="s">
        <v>15</v>
      </c>
      <c r="N7" s="5" t="s">
        <v>16</v>
      </c>
      <c r="O7" s="5" t="s">
        <v>32</v>
      </c>
      <c r="P7" s="22"/>
      <c r="Q7" s="26"/>
    </row>
    <row r="8" spans="1:17" ht="42" customHeight="1">
      <c r="A8" s="6"/>
      <c r="B8" s="16"/>
      <c r="C8" s="17"/>
      <c r="D8" s="18"/>
      <c r="E8" s="19"/>
      <c r="F8" s="23"/>
      <c r="G8" s="23"/>
      <c r="H8" s="16"/>
      <c r="I8" s="75" t="s">
        <v>24</v>
      </c>
      <c r="J8" s="20"/>
      <c r="K8" s="76">
        <f aca="true" t="shared" si="0" ref="K8:K15">H8*J8</f>
        <v>0</v>
      </c>
      <c r="L8" s="76"/>
      <c r="M8" s="20"/>
      <c r="N8" s="20"/>
      <c r="O8" s="21">
        <f>ROUND(IF(K8&gt;=25250,K8*2.11%,0),0)</f>
        <v>0</v>
      </c>
      <c r="P8" s="76">
        <f>K8-M8-N8-O8</f>
        <v>0</v>
      </c>
      <c r="Q8" s="7"/>
    </row>
    <row r="9" spans="1:19" ht="42" customHeight="1">
      <c r="A9" s="6"/>
      <c r="B9" s="16"/>
      <c r="C9" s="17"/>
      <c r="D9" s="17"/>
      <c r="E9" s="19"/>
      <c r="F9" s="23"/>
      <c r="G9" s="23"/>
      <c r="H9" s="16"/>
      <c r="I9" s="75" t="s">
        <v>24</v>
      </c>
      <c r="J9" s="20"/>
      <c r="K9" s="76">
        <f t="shared" si="0"/>
        <v>0</v>
      </c>
      <c r="L9" s="76"/>
      <c r="M9" s="20"/>
      <c r="N9" s="20"/>
      <c r="O9" s="21">
        <f aca="true" t="shared" si="1" ref="O9:O14">ROUND(IF(K9&gt;=25250,K9*2.11%,0),0)</f>
        <v>0</v>
      </c>
      <c r="P9" s="76">
        <f aca="true" t="shared" si="2" ref="P9:P15">K9-M9-N9-O9</f>
        <v>0</v>
      </c>
      <c r="Q9" s="7"/>
      <c r="S9" s="3"/>
    </row>
    <row r="10" spans="1:19" ht="42" customHeight="1">
      <c r="A10" s="6"/>
      <c r="B10" s="16"/>
      <c r="C10" s="17"/>
      <c r="D10" s="17"/>
      <c r="E10" s="19"/>
      <c r="F10" s="23"/>
      <c r="G10" s="23"/>
      <c r="H10" s="16"/>
      <c r="I10" s="75" t="s">
        <v>24</v>
      </c>
      <c r="J10" s="20"/>
      <c r="K10" s="76">
        <f t="shared" si="0"/>
        <v>0</v>
      </c>
      <c r="L10" s="76"/>
      <c r="M10" s="20"/>
      <c r="N10" s="20"/>
      <c r="O10" s="21">
        <f>ROUND(IF(K10&gt;=25250,K10*2.11%,0),0)</f>
        <v>0</v>
      </c>
      <c r="P10" s="76">
        <f t="shared" si="2"/>
        <v>0</v>
      </c>
      <c r="Q10" s="7"/>
      <c r="S10" s="3"/>
    </row>
    <row r="11" spans="1:17" ht="42" customHeight="1">
      <c r="A11" s="6"/>
      <c r="B11" s="16"/>
      <c r="C11" s="17"/>
      <c r="D11" s="17"/>
      <c r="E11" s="19"/>
      <c r="F11" s="23"/>
      <c r="G11" s="23"/>
      <c r="H11" s="16"/>
      <c r="I11" s="75" t="s">
        <v>24</v>
      </c>
      <c r="J11" s="20"/>
      <c r="K11" s="76">
        <f t="shared" si="0"/>
        <v>0</v>
      </c>
      <c r="L11" s="76"/>
      <c r="M11" s="20"/>
      <c r="N11" s="20"/>
      <c r="O11" s="21">
        <f t="shared" si="1"/>
        <v>0</v>
      </c>
      <c r="P11" s="76">
        <f t="shared" si="2"/>
        <v>0</v>
      </c>
      <c r="Q11" s="7"/>
    </row>
    <row r="12" spans="1:19" ht="42" customHeight="1">
      <c r="A12" s="6"/>
      <c r="B12" s="16"/>
      <c r="C12" s="17"/>
      <c r="D12" s="17"/>
      <c r="E12" s="19"/>
      <c r="F12" s="23"/>
      <c r="G12" s="23"/>
      <c r="H12" s="16"/>
      <c r="I12" s="75" t="s">
        <v>24</v>
      </c>
      <c r="J12" s="20"/>
      <c r="K12" s="76">
        <f t="shared" si="0"/>
        <v>0</v>
      </c>
      <c r="L12" s="76"/>
      <c r="M12" s="20"/>
      <c r="N12" s="20"/>
      <c r="O12" s="21">
        <f t="shared" si="1"/>
        <v>0</v>
      </c>
      <c r="P12" s="76">
        <f t="shared" si="2"/>
        <v>0</v>
      </c>
      <c r="Q12" s="7"/>
      <c r="S12" s="3"/>
    </row>
    <row r="13" spans="1:17" ht="42" customHeight="1">
      <c r="A13" s="6"/>
      <c r="B13" s="16"/>
      <c r="C13" s="17"/>
      <c r="D13" s="17"/>
      <c r="E13" s="19"/>
      <c r="F13" s="23"/>
      <c r="G13" s="23"/>
      <c r="H13" s="16"/>
      <c r="I13" s="75" t="s">
        <v>24</v>
      </c>
      <c r="J13" s="20"/>
      <c r="K13" s="76">
        <f t="shared" si="0"/>
        <v>0</v>
      </c>
      <c r="L13" s="76"/>
      <c r="M13" s="20"/>
      <c r="N13" s="20"/>
      <c r="O13" s="21">
        <f t="shared" si="1"/>
        <v>0</v>
      </c>
      <c r="P13" s="76">
        <f t="shared" si="2"/>
        <v>0</v>
      </c>
      <c r="Q13" s="7"/>
    </row>
    <row r="14" spans="1:19" ht="42" customHeight="1">
      <c r="A14" s="6"/>
      <c r="B14" s="16"/>
      <c r="C14" s="17"/>
      <c r="D14" s="17"/>
      <c r="E14" s="19"/>
      <c r="F14" s="23"/>
      <c r="G14" s="23"/>
      <c r="H14" s="16"/>
      <c r="I14" s="75" t="s">
        <v>24</v>
      </c>
      <c r="J14" s="20"/>
      <c r="K14" s="76">
        <f>H14*J14</f>
        <v>0</v>
      </c>
      <c r="L14" s="76"/>
      <c r="M14" s="20"/>
      <c r="N14" s="20"/>
      <c r="O14" s="21">
        <f t="shared" si="1"/>
        <v>0</v>
      </c>
      <c r="P14" s="76">
        <f>K14-M14-N14-O14</f>
        <v>0</v>
      </c>
      <c r="Q14" s="7"/>
      <c r="S14" s="3"/>
    </row>
    <row r="15" spans="1:19" ht="42" customHeight="1">
      <c r="A15" s="6"/>
      <c r="B15" s="16"/>
      <c r="C15" s="17"/>
      <c r="D15" s="17"/>
      <c r="E15" s="19"/>
      <c r="F15" s="23"/>
      <c r="G15" s="23"/>
      <c r="H15" s="16"/>
      <c r="I15" s="75" t="s">
        <v>25</v>
      </c>
      <c r="J15" s="20"/>
      <c r="K15" s="76">
        <f t="shared" si="0"/>
        <v>0</v>
      </c>
      <c r="L15" s="76"/>
      <c r="M15" s="20"/>
      <c r="N15" s="20"/>
      <c r="O15" s="21">
        <f>ROUND(IF(K15&gt;=25250,K15*2.11%,0),0)</f>
        <v>0</v>
      </c>
      <c r="P15" s="76">
        <f t="shared" si="2"/>
        <v>0</v>
      </c>
      <c r="Q15" s="7"/>
      <c r="S15" s="3"/>
    </row>
    <row r="16" spans="1:17" ht="30" customHeight="1">
      <c r="A16" s="10" t="s">
        <v>6</v>
      </c>
      <c r="B16" s="45"/>
      <c r="C16" s="45"/>
      <c r="D16" s="45"/>
      <c r="E16" s="45"/>
      <c r="F16" s="45"/>
      <c r="G16" s="45"/>
      <c r="H16" s="45"/>
      <c r="I16" s="45"/>
      <c r="J16" s="45"/>
      <c r="K16" s="77">
        <f aca="true" t="shared" si="3" ref="K16:P16">SUM(K8:K15)</f>
        <v>0</v>
      </c>
      <c r="L16" s="77">
        <f>ROUND(K16*2.11%,0)</f>
        <v>0</v>
      </c>
      <c r="M16" s="8">
        <f t="shared" si="3"/>
        <v>0</v>
      </c>
      <c r="N16" s="8">
        <f t="shared" si="3"/>
        <v>0</v>
      </c>
      <c r="O16" s="8">
        <f>SUM(O8:O15)</f>
        <v>0</v>
      </c>
      <c r="P16" s="77">
        <f t="shared" si="3"/>
        <v>0</v>
      </c>
      <c r="Q16" s="9"/>
    </row>
    <row r="17" spans="1:17" ht="33.75" customHeight="1">
      <c r="A17" s="11" t="s">
        <v>1</v>
      </c>
      <c r="B17" s="12" t="s">
        <v>20</v>
      </c>
      <c r="C17" s="79">
        <f>K17</f>
        <v>0</v>
      </c>
      <c r="D17" s="79"/>
      <c r="E17" s="79"/>
      <c r="F17" s="13" t="s">
        <v>7</v>
      </c>
      <c r="G17" s="14"/>
      <c r="H17" s="14"/>
      <c r="I17" s="14"/>
      <c r="J17" s="15"/>
      <c r="K17" s="78">
        <f>SUM(K16:L16)</f>
        <v>0</v>
      </c>
      <c r="L17" s="78"/>
      <c r="M17" s="28"/>
      <c r="N17" s="28"/>
      <c r="O17" s="28"/>
      <c r="P17" s="28"/>
      <c r="Q17" s="29"/>
    </row>
    <row r="18" spans="1:17" ht="31.5" customHeight="1">
      <c r="A18" s="51" t="s">
        <v>8</v>
      </c>
      <c r="B18" s="27"/>
      <c r="C18" s="27" t="s">
        <v>9</v>
      </c>
      <c r="D18" s="27"/>
      <c r="E18" s="27" t="s">
        <v>10</v>
      </c>
      <c r="F18" s="27"/>
      <c r="G18" s="68"/>
      <c r="H18" s="27" t="s">
        <v>11</v>
      </c>
      <c r="I18" s="69"/>
      <c r="J18" s="69"/>
      <c r="K18" s="69"/>
      <c r="L18" s="27" t="s">
        <v>23</v>
      </c>
      <c r="M18" s="68"/>
      <c r="N18" s="68"/>
      <c r="O18" s="27" t="s">
        <v>12</v>
      </c>
      <c r="P18" s="68"/>
      <c r="Q18" s="70"/>
    </row>
    <row r="19" spans="1:17" ht="32.25" customHeight="1">
      <c r="A19" s="44"/>
      <c r="B19" s="45"/>
      <c r="C19" s="45"/>
      <c r="D19" s="45"/>
      <c r="E19" s="45"/>
      <c r="F19" s="71"/>
      <c r="G19" s="71"/>
      <c r="H19" s="45"/>
      <c r="I19" s="71"/>
      <c r="J19" s="71"/>
      <c r="K19" s="71"/>
      <c r="L19" s="45"/>
      <c r="M19" s="71"/>
      <c r="N19" s="71"/>
      <c r="O19" s="45"/>
      <c r="P19" s="71"/>
      <c r="Q19" s="73"/>
    </row>
    <row r="20" spans="1:17" ht="21" customHeight="1">
      <c r="A20" s="44"/>
      <c r="B20" s="45"/>
      <c r="C20" s="45"/>
      <c r="D20" s="45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1:17" ht="39" customHeight="1" thickBot="1">
      <c r="A21" s="46"/>
      <c r="B21" s="47"/>
      <c r="C21" s="47"/>
      <c r="D21" s="47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</sheetData>
  <sheetProtection/>
  <mergeCells count="53">
    <mergeCell ref="C19:D21"/>
    <mergeCell ref="H18:K18"/>
    <mergeCell ref="L18:N18"/>
    <mergeCell ref="O18:Q18"/>
    <mergeCell ref="E19:G21"/>
    <mergeCell ref="H19:K21"/>
    <mergeCell ref="L19:N21"/>
    <mergeCell ref="O19:Q21"/>
    <mergeCell ref="D6:D7"/>
    <mergeCell ref="A18:B18"/>
    <mergeCell ref="M1:Q1"/>
    <mergeCell ref="M2:Q2"/>
    <mergeCell ref="J5:Q5"/>
    <mergeCell ref="A5:B5"/>
    <mergeCell ref="C5:I5"/>
    <mergeCell ref="D2:F2"/>
    <mergeCell ref="C6:C7"/>
    <mergeCell ref="E18:G18"/>
    <mergeCell ref="A19:B21"/>
    <mergeCell ref="E6:E7"/>
    <mergeCell ref="H6:H7"/>
    <mergeCell ref="I6:I7"/>
    <mergeCell ref="F14:G14"/>
    <mergeCell ref="C17:E17"/>
    <mergeCell ref="F8:G8"/>
    <mergeCell ref="B16:J16"/>
    <mergeCell ref="A6:A7"/>
    <mergeCell ref="B6:B7"/>
    <mergeCell ref="G2:J2"/>
    <mergeCell ref="A4:Q4"/>
    <mergeCell ref="B1:C2"/>
    <mergeCell ref="K2:L2"/>
    <mergeCell ref="G1:J1"/>
    <mergeCell ref="D1:F1"/>
    <mergeCell ref="A3:Q3"/>
    <mergeCell ref="A1:A2"/>
    <mergeCell ref="K1:L1"/>
    <mergeCell ref="Q6:Q7"/>
    <mergeCell ref="P6:P7"/>
    <mergeCell ref="C18:D18"/>
    <mergeCell ref="F13:G13"/>
    <mergeCell ref="F15:G15"/>
    <mergeCell ref="F12:G12"/>
    <mergeCell ref="K6:K7"/>
    <mergeCell ref="F11:G11"/>
    <mergeCell ref="M17:Q17"/>
    <mergeCell ref="K17:L17"/>
    <mergeCell ref="M6:O6"/>
    <mergeCell ref="F9:G9"/>
    <mergeCell ref="F10:G10"/>
    <mergeCell ref="J6:J7"/>
    <mergeCell ref="L6:L7"/>
    <mergeCell ref="F6:G7"/>
  </mergeCells>
  <printOptions horizontalCentered="1"/>
  <pageMargins left="0.2362204724409449" right="0.2362204724409449" top="0.35433070866141736" bottom="0.5511811023622047" header="0.31496062992125984" footer="0"/>
  <pageSetup fitToHeight="1" fitToWidth="1" horizontalDpi="600" verticalDpi="600" orientation="landscape" paperSize="9" scale="73" r:id="rId3"/>
  <headerFooter scaleWithDoc="0">
    <oddFooter>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2023-02-13T07:10:52Z</cp:lastPrinted>
  <dcterms:created xsi:type="dcterms:W3CDTF">2014-09-09T03:11:42Z</dcterms:created>
  <dcterms:modified xsi:type="dcterms:W3CDTF">2023-02-13T07:10:59Z</dcterms:modified>
  <cp:category/>
  <cp:version/>
  <cp:contentType/>
  <cp:contentStatus/>
</cp:coreProperties>
</file>